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F:\OneDrive\Pictures-OneDrive\Microwave Equipment\QEX Multiband Article Files\"/>
    </mc:Choice>
  </mc:AlternateContent>
  <xr:revisionPtr revIDLastSave="93" documentId="13_ncr:1_{D55C0DB8-4DC8-4AAE-BE2E-0F45C848844A}" xr6:coauthVersionLast="41" xr6:coauthVersionMax="41" xr10:uidLastSave="{88A28203-9ED5-46E3-91C6-A044C8C4626E}"/>
  <bookViews>
    <workbookView xWindow="5970" yWindow="675" windowWidth="21510" windowHeight="1518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F55" i="1" l="1"/>
  <c r="F12" i="1"/>
  <c r="F40" i="1"/>
  <c r="F39" i="1"/>
  <c r="F38" i="1"/>
  <c r="F56" i="1"/>
  <c r="F33" i="1"/>
  <c r="F32" i="1"/>
  <c r="F34" i="1"/>
  <c r="F35" i="1"/>
  <c r="F16" i="1"/>
  <c r="F52" i="1"/>
  <c r="F11" i="1"/>
  <c r="F27" i="1"/>
  <c r="F8" i="1"/>
  <c r="F36" i="1"/>
  <c r="F9" i="1"/>
  <c r="F49" i="1"/>
  <c r="F53" i="1"/>
  <c r="F47" i="1"/>
  <c r="F42" i="1"/>
  <c r="F21" i="1"/>
  <c r="F20" i="1"/>
  <c r="F48" i="1"/>
  <c r="F43" i="1"/>
  <c r="F10" i="1"/>
  <c r="F50" i="1"/>
  <c r="F51" i="1"/>
  <c r="F6" i="1"/>
  <c r="F7" i="1"/>
  <c r="F15" i="1"/>
  <c r="F57" i="1"/>
  <c r="F46" i="1"/>
  <c r="F44" i="1"/>
  <c r="F24" i="1"/>
  <c r="F23" i="1"/>
  <c r="F58" i="1"/>
  <c r="F45" i="1"/>
  <c r="F37" i="1"/>
  <c r="F31" i="1"/>
  <c r="F54" i="1"/>
  <c r="F29" i="1"/>
  <c r="F18" i="1"/>
  <c r="F17" i="1"/>
  <c r="F13" i="1"/>
  <c r="F30" i="1"/>
  <c r="F25" i="1"/>
  <c r="F41" i="1"/>
  <c r="F19" i="1"/>
  <c r="F14" i="1"/>
  <c r="F22" i="1"/>
  <c r="F28" i="1"/>
  <c r="F60" i="1" l="1"/>
  <c r="F107" i="1" s="1"/>
</calcChain>
</file>

<file path=xl/sharedStrings.xml><?xml version="1.0" encoding="utf-8"?>
<sst xmlns="http://schemas.openxmlformats.org/spreadsheetml/2006/main" count="226" uniqueCount="226">
  <si>
    <t>Quantity</t>
  </si>
  <si>
    <t>Part Number</t>
  </si>
  <si>
    <t>Manufacturer Part Number</t>
  </si>
  <si>
    <t>Description</t>
  </si>
  <si>
    <t>Unit Price</t>
  </si>
  <si>
    <t>WM2002-ND</t>
  </si>
  <si>
    <t>0022013047</t>
  </si>
  <si>
    <t>CONN HOUS 4POS .100 W/RAMP/RIB</t>
  </si>
  <si>
    <t>WM4202-ND</t>
  </si>
  <si>
    <t>0022232041</t>
  </si>
  <si>
    <t>CONN HEADER VERT 4POS 2.54MM</t>
  </si>
  <si>
    <t>WM1114-ND</t>
  </si>
  <si>
    <t>08-50-0114</t>
  </si>
  <si>
    <t>CONN 22-30AWG CRIMP TIN</t>
  </si>
  <si>
    <t>732-2859-ND</t>
  </si>
  <si>
    <t>CONN HDR 10POS 0.1 GOLD PCB</t>
  </si>
  <si>
    <t>S1131EC-26-ND</t>
  </si>
  <si>
    <t>PRPC026SACN-RC</t>
  </si>
  <si>
    <t>CONN HEADER VERT 26POS 2.54MM</t>
  </si>
  <si>
    <t>SAM1213-16-ND</t>
  </si>
  <si>
    <t>SSW-116-01-T-S</t>
  </si>
  <si>
    <t>CONN RCPT 16POS 0.1 TIN PCB</t>
  </si>
  <si>
    <t>WM4206-ND</t>
  </si>
  <si>
    <t>0022232081</t>
  </si>
  <si>
    <t>CONN HEADER VERT 8POS 2.54MM</t>
  </si>
  <si>
    <t>WM2006-ND</t>
  </si>
  <si>
    <t>0022013087</t>
  </si>
  <si>
    <t>CONN HOUS 8POS .100 W/RAMP/RIB</t>
  </si>
  <si>
    <t>PRD250LP-ND</t>
  </si>
  <si>
    <t>LCD DISPLAY BEZEL BLK W/CLR LENS</t>
  </si>
  <si>
    <t>HFU09H-ND</t>
  </si>
  <si>
    <t>A-DFF 09LPIII/Z-UNC</t>
  </si>
  <si>
    <t>CONN D-SUB RCPT 9POS IDC</t>
  </si>
  <si>
    <t>ED1543-ND</t>
  </si>
  <si>
    <t>302-S101</t>
  </si>
  <si>
    <t>CONN HEADER VERT 10POS 2.54MM</t>
  </si>
  <si>
    <t>ED10523-ND</t>
  </si>
  <si>
    <t>302-S161</t>
  </si>
  <si>
    <t>CONN HEADER VERT 16POS 2.54MM</t>
  </si>
  <si>
    <t>WM2004-ND</t>
  </si>
  <si>
    <t>0022013067</t>
  </si>
  <si>
    <t>CONN HOUS 6POS .100 W/RAMP/RIB</t>
  </si>
  <si>
    <t>WM14044-ND</t>
  </si>
  <si>
    <t>0701070044</t>
  </si>
  <si>
    <t>SL WTW CONN SR OPT B 10POS</t>
  </si>
  <si>
    <t>WM2908-ND</t>
  </si>
  <si>
    <t>0050579410</t>
  </si>
  <si>
    <t>CONN HOUSING 10POS .100 W/LATCH</t>
  </si>
  <si>
    <t>WM2517CT-ND</t>
  </si>
  <si>
    <t>0016020107</t>
  </si>
  <si>
    <t>CONN PIN 22-24AWG CRIMP TIN</t>
  </si>
  <si>
    <t>WM2510CT-ND</t>
  </si>
  <si>
    <t>0016020086</t>
  </si>
  <si>
    <t>CONN SOCKET 22-24AWG CRIMP TIN</t>
  </si>
  <si>
    <t>1528-1997-ND</t>
  </si>
  <si>
    <t>TRIMMER 10K OHM PC PIN TOP ADJ</t>
  </si>
  <si>
    <t>WM4203-ND</t>
  </si>
  <si>
    <t>0022232051</t>
  </si>
  <si>
    <t>CONN HEADER VERT 5POS 2.54MM</t>
  </si>
  <si>
    <t>WM4204-ND</t>
  </si>
  <si>
    <t>0022232061</t>
  </si>
  <si>
    <t>CONN HEADER VERT 6POS 2.54MM</t>
  </si>
  <si>
    <t>ED10502-ND</t>
  </si>
  <si>
    <t>101-166</t>
  </si>
  <si>
    <t>CONN SOCKET 16POS IDC GOLD</t>
  </si>
  <si>
    <t>428-3390-ND</t>
  </si>
  <si>
    <t>CY8CKIT-059</t>
  </si>
  <si>
    <t>CY8C58LP EVAL BRD</t>
  </si>
  <si>
    <t>NHD-0216XZ-FSW-GBW-ND</t>
  </si>
  <si>
    <t>NHD-0216XZ-FSW-GBW</t>
  </si>
  <si>
    <t>LCD MOD CHAR 2X16 TRANSFL</t>
  </si>
  <si>
    <t>CONN DIP HDR IDC 16POS VERT</t>
  </si>
  <si>
    <t>497-2356-5-ND</t>
  </si>
  <si>
    <t>ULN2803A</t>
  </si>
  <si>
    <t>TRANS 8NPN DARL 50V 0.5A 18DIP</t>
  </si>
  <si>
    <t>S7049-ND</t>
  </si>
  <si>
    <t>PPPC161LFBN-RC</t>
  </si>
  <si>
    <t>CONN HDR 16POS 0.1 GOLD PCB</t>
  </si>
  <si>
    <t>399-4150-ND</t>
  </si>
  <si>
    <t>C315C103M5U5TA</t>
  </si>
  <si>
    <t>CAP CER 10000PF 50V Z5U RADIAL</t>
  </si>
  <si>
    <t>399-4151-ND</t>
  </si>
  <si>
    <t>C315C104M5U5TA</t>
  </si>
  <si>
    <t>CAP CER 0.1UF 50V Z5U RADIAL</t>
  </si>
  <si>
    <t>3M157816-1-ND</t>
  </si>
  <si>
    <t>3365/16 300</t>
  </si>
  <si>
    <t>CBL RIBN 16COND 0.050 GRAY 1'</t>
  </si>
  <si>
    <t>LKR14H-ND</t>
  </si>
  <si>
    <t>3030-14-0103-00</t>
  </si>
  <si>
    <t>CONN SOCKET 14POS IDC GOLD</t>
  </si>
  <si>
    <t>F2313-ND</t>
  </si>
  <si>
    <t>0251001.MXL</t>
  </si>
  <si>
    <t>FUSE BRD MNT 1A 125VAC/VDC AXIAL</t>
  </si>
  <si>
    <t>WM4200-ND</t>
  </si>
  <si>
    <t>22-23-2021</t>
  </si>
  <si>
    <t>CONN HEADER VERT 2POS 2.54MM</t>
  </si>
  <si>
    <t>WM4201-ND</t>
  </si>
  <si>
    <t>0022232031</t>
  </si>
  <si>
    <t>CONN HEADER VERT 3POS 2.54MM</t>
  </si>
  <si>
    <t>A105049-ND</t>
  </si>
  <si>
    <t>4-640440-6</t>
  </si>
  <si>
    <t>CONN RCPT 16POS IDC 22AWG TIN</t>
  </si>
  <si>
    <t>1N5917BRLGOSCT-ND</t>
  </si>
  <si>
    <t>1N5917BRLG</t>
  </si>
  <si>
    <t>DIODE ZENER 4.7V 3W AXIAL</t>
  </si>
  <si>
    <t>CF18JT4K70CT-ND</t>
  </si>
  <si>
    <t>CF18JT4K70</t>
  </si>
  <si>
    <t>RES 4.7K OHM 1/8W 5% CF AXIAL</t>
  </si>
  <si>
    <t>LM2940CT-9.0/NOPB-ND</t>
  </si>
  <si>
    <t>LM2940CT-9.0/NOPB</t>
  </si>
  <si>
    <t>IC REG LINEAR 9V 1A TO220-3</t>
  </si>
  <si>
    <t>478-4181-ND</t>
  </si>
  <si>
    <t>TAP476K025CCS</t>
  </si>
  <si>
    <t>CAP TANT 47UF 10% 25V RADIAL</t>
  </si>
  <si>
    <t>S9337-ND</t>
  </si>
  <si>
    <t>QPC02SXGN-RC</t>
  </si>
  <si>
    <t>CONN JUMPER SHORTING .100" GOLD</t>
  </si>
  <si>
    <t>478-1878-ND</t>
  </si>
  <si>
    <t>TAP226K035SCS</t>
  </si>
  <si>
    <t>CAP TANT 22UF 10% 35V RADIAL</t>
  </si>
  <si>
    <t>WM2001-ND</t>
  </si>
  <si>
    <t>22-01-3037</t>
  </si>
  <si>
    <t>CONN HOUS 3POS .100 W/RAMP/RIB</t>
  </si>
  <si>
    <t>RPC6978-ND</t>
  </si>
  <si>
    <t>0700256SLN</t>
  </si>
  <si>
    <t>LOCK AND FLANGE NUT, NATURAL, NY</t>
  </si>
  <si>
    <t>WM4300-ND</t>
  </si>
  <si>
    <t>22-05-3021</t>
  </si>
  <si>
    <t>CONN HEADER R/A 2POS 2.54MM</t>
  </si>
  <si>
    <t>WM2578-ND</t>
  </si>
  <si>
    <t>70107-0040</t>
  </si>
  <si>
    <t>CONN HSNG MALE 6POS .100 PNL MT</t>
  </si>
  <si>
    <t>WM2577-ND</t>
  </si>
  <si>
    <t>70107-0039</t>
  </si>
  <si>
    <t>CONN HSNG MALE 5POS .100 PNL MT</t>
  </si>
  <si>
    <t>WM2903-ND</t>
  </si>
  <si>
    <t>0050579405</t>
  </si>
  <si>
    <t>CONN HOUSING 5POS .100 W/LATCH</t>
  </si>
  <si>
    <t>WM2904-ND</t>
  </si>
  <si>
    <t>50-57-9406</t>
  </si>
  <si>
    <t>CONN HOUSING 6POS .100 W/LATCH</t>
  </si>
  <si>
    <t>360-3240-ND</t>
  </si>
  <si>
    <t>M2011S2A1W01</t>
  </si>
  <si>
    <t>SWITCH TOGGLE SPST 6A 125V</t>
  </si>
  <si>
    <t>3M159342-ND</t>
  </si>
  <si>
    <t>4616-6200</t>
  </si>
  <si>
    <t>CONN PLUG 16P IDC 26-28AWG GOLD</t>
  </si>
  <si>
    <t>EJ501A-ND</t>
  </si>
  <si>
    <t>EJ501A</t>
  </si>
  <si>
    <t>CONN PWR JACK 2.1X5.5MM SOLDER</t>
  </si>
  <si>
    <t>EP501A-ND</t>
  </si>
  <si>
    <t>EP501A</t>
  </si>
  <si>
    <t>CONN PWR PLUG 2.1X5.5MM SOLDER</t>
  </si>
  <si>
    <t>CDP16S-ND</t>
  </si>
  <si>
    <t>CWR-130-16-0203</t>
  </si>
  <si>
    <t>CDSR16-ND</t>
  </si>
  <si>
    <t>CWN-SR-16</t>
  </si>
  <si>
    <t>STRAP STR RELIEF FOR DIP 16 CONN</t>
  </si>
  <si>
    <t>teflon wire, 24 and 26GA</t>
  </si>
  <si>
    <t>Case</t>
  </si>
  <si>
    <t>knob</t>
  </si>
  <si>
    <t>Optical encoder with push button</t>
  </si>
  <si>
    <t>labels</t>
  </si>
  <si>
    <t>ribbon Cable</t>
  </si>
  <si>
    <t>7812 regulator</t>
  </si>
  <si>
    <t>various capacitors</t>
  </si>
  <si>
    <t>LED for PTT status</t>
  </si>
  <si>
    <t>aluminum angle stock, cut to fashion relay mounting bracket</t>
  </si>
  <si>
    <t>DigiLo (high 0.28ppm or standard stability 1ppm TCXO)</t>
  </si>
  <si>
    <t>Other parts</t>
  </si>
  <si>
    <t>5V regulator, 7805</t>
  </si>
  <si>
    <t>Ext Price</t>
  </si>
  <si>
    <t>6GHz wideband Amplifier module, 20dB</t>
  </si>
  <si>
    <t>https://www.amazon.com/gp/product/B06XK9D14S</t>
  </si>
  <si>
    <t>https://www.ebay.com/itm/163622209490</t>
  </si>
  <si>
    <t>https://www.amazon.com/gp/product/B07D3YPK3H</t>
  </si>
  <si>
    <t>Crimper for Molex pins</t>
  </si>
  <si>
    <t>https://www.amazon.com/gp/product/B00YGLKBSK</t>
  </si>
  <si>
    <t>SMA male to SMA male jumpers (UT085 or similar for upt to 6GHz)</t>
  </si>
  <si>
    <t>https://www.amazon.com/gp/product/B07FMV5RMG</t>
  </si>
  <si>
    <t>2.5mm hardware, Assortment (standoffs, nuts, screws for boards and LCD)</t>
  </si>
  <si>
    <t>https://www.ebay.com/itm/UHF-SO239-female-Bulkhead-to-SMA-male-Plug-Pigtail-Jumper-RF-Pigtail-4-20-USA/141176717990</t>
  </si>
  <si>
    <t>X SMA male to N female bulkhead 6" cable assemblies</t>
  </si>
  <si>
    <t>https://www.ebay.com/itm/RG188-DS-SMA-MALE-to-SMA-MALE-Coaxial-RF-Pigtail-Cable-Silver-Conductor/141712762547</t>
  </si>
  <si>
    <t>12ea</t>
  </si>
  <si>
    <t>https://www.ebay.com/itm/HMC252-DC-3-GHz-RF-single-pole-Non-reflective-SP6T-Switch-RF-switch/282746720503</t>
  </si>
  <si>
    <t>https://www.ebay.com/itm/PE43703-Digital-Programmable-Step-Attenuator-Module-9K-6GHz-0-25dB-to-31-75dB/172351799000</t>
  </si>
  <si>
    <t>Digital Step Attenuator Module, 6Ghz</t>
  </si>
  <si>
    <t>SP6T RF Switch module, 3GHz</t>
  </si>
  <si>
    <t xml:space="preserve">LCD Serial backpack (pkg of 2) </t>
  </si>
  <si>
    <t>https://www.amazon.com/gp/product/B00COX9MTG</t>
  </si>
  <si>
    <t>https://www.amazon.com/gp/product/B072LFYHHN</t>
  </si>
  <si>
    <t>https://www.amazon.com/gp/product/B07DZ1J1Q3/</t>
  </si>
  <si>
    <t xml:space="preserve">Case (larger 8" wide blue metal) </t>
  </si>
  <si>
    <t>Case (6.5" wide smaller gray plastic)</t>
  </si>
  <si>
    <t>https://www.amazon.com/gp/product/B019AP9SB2</t>
  </si>
  <si>
    <t>DRAFT VERSION - Editing for correct quantity and verification of part was actually used (vs stocking the junk box)</t>
  </si>
  <si>
    <t>Grand Total</t>
  </si>
  <si>
    <t>PCB (per board in QTY of 6)</t>
  </si>
  <si>
    <t>http://www.qrp-labs.com/qlg1.html</t>
  </si>
  <si>
    <t>SMA male to solder pigtail (pack of 3) (For transverter internal LO to back panel)</t>
  </si>
  <si>
    <t>12V SPST relay, PCB mount</t>
  </si>
  <si>
    <t>hardware (Standoffs, screws)</t>
  </si>
  <si>
    <t>Sealant</t>
  </si>
  <si>
    <t>12 position automotive waterproof connectors(pkg of 25)</t>
  </si>
  <si>
    <t>Coax relay SP4T or SP6T or SPDT as required. (used around $25-$70 each)(5/12/24/28V options)</t>
  </si>
  <si>
    <t>9 or 10 conductor cable, shack to remote relay box (sprinker wire)</t>
  </si>
  <si>
    <t>Multiband LO/Band Decoder/Remote Antenna Switch Project Bill of Materials</t>
  </si>
  <si>
    <t>Remote Antenna Switch</t>
  </si>
  <si>
    <t>1/8" x2" aluminmum flat stock for switch mounting bracket</t>
  </si>
  <si>
    <t>X SMA male to SO239 bulkhead 6" cable assemblies</t>
  </si>
  <si>
    <t>diodes for voltage dropping 28 to around 18V (reduce heat on 12V reg)</t>
  </si>
  <si>
    <t>vectorboard, small piece to mount the relay 12V parts</t>
  </si>
  <si>
    <t>Banana plug for 12V to preamp (gnd via the cases and tower in my particular Ampire 432 preamp)</t>
  </si>
  <si>
    <t>WM2000-ND</t>
  </si>
  <si>
    <t>?</t>
  </si>
  <si>
    <t>CONN HOUS 2POS .100 W/RAMP/RIB</t>
  </si>
  <si>
    <t>https://www.downeastmicrowave.com/product-p/digilo.htm</t>
  </si>
  <si>
    <t>SMA male to SMA female bulkhead, UT141, UT085, or similar for 10M Ref in</t>
  </si>
  <si>
    <t>SMA Right Angle connectors as required to fit your case</t>
  </si>
  <si>
    <t>10MHz OCXO (Optional).</t>
  </si>
  <si>
    <t>SMA to SMA LO cable jumpers between the LO box and each transverter</t>
  </si>
  <si>
    <t>GPS module (5V for QRP-Labs QLG1)</t>
  </si>
  <si>
    <t>Last updated 12/8/2019 - probably 95% correct for 1 PCB build due to use of some junk box parts.  At end are parts lists for the modules and antenna switch portion.</t>
  </si>
  <si>
    <t>https://www.ebay.com/itm/401741283569</t>
  </si>
  <si>
    <t>AD8318 RF Logarithmic Detector 70dB RSSI Measurement Power Meter 1-8000MHz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</si>
</sst>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>
    <font>
      <sz val="11"/>
      <name val="Calibri"/>
    </font>
    <font>
      <b/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b/>
      <i/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 applyFont="1" applyFill="1" applyBorder="1"/>
    <xf numFmtId="0" fontId="1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49" fontId="1" fillId="0" borderId="0" xfId="0" applyNumberFormat="1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/>
    <xf numFmtId="49" fontId="0" fillId="0" borderId="0" xfId="0" applyNumberFormat="1" applyFont="1" applyFill="1" applyBorder="1"/>
    <xf numFmtId="164" fontId="0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164" fontId="2" fillId="0" borderId="0" xfId="0" applyNumberFormat="1" applyFont="1" applyFill="1" applyBorder="1"/>
    <xf numFmtId="164" fontId="0" fillId="0" borderId="0" xfId="0" applyNumberFormat="1" applyFont="1" applyFill="1" applyBorder="1"/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7"/>
  <sheetViews>
    <sheetView tabSelected="1" topLeftCell="A57" workbookViewId="0">
      <selection activeCell="H82" sqref="H82"/>
    </sheetView>
  </sheetViews>
  <sheetFormatPr defaultRowHeight="15"/>
  <cols>
    <col min="1" max="1" width="9.85546875" customWidth="1"/>
    <col min="2" max="2" width="23.5703125" style="14" customWidth="1"/>
    <col min="3" max="3" width="52.5703125" style="12" customWidth="1"/>
    <col min="4" max="4" width="35.140625" customWidth="1"/>
    <col min="5" max="5" width="13" customWidth="1"/>
    <col min="6" max="6" width="9.140625" style="18"/>
  </cols>
  <sheetData>
    <row r="1" spans="1:6" s="10" customFormat="1">
      <c r="A1" s="21" t="s">
        <v>196</v>
      </c>
      <c r="B1" s="14"/>
      <c r="C1" s="12"/>
      <c r="F1" s="18"/>
    </row>
    <row r="2" spans="1:6" s="10" customFormat="1">
      <c r="A2" s="10" t="s">
        <v>223</v>
      </c>
      <c r="B2" s="14"/>
      <c r="C2" s="12"/>
      <c r="F2" s="18"/>
    </row>
    <row r="3" spans="1:6" s="10" customFormat="1">
      <c r="B3" s="14"/>
      <c r="C3" s="12"/>
      <c r="F3" s="18"/>
    </row>
    <row r="4" spans="1:6" s="10" customFormat="1">
      <c r="A4" s="22" t="s">
        <v>207</v>
      </c>
      <c r="B4" s="14"/>
      <c r="C4" s="12"/>
      <c r="F4" s="18"/>
    </row>
    <row r="5" spans="1:6">
      <c r="A5" s="1" t="s">
        <v>0</v>
      </c>
      <c r="B5" s="13" t="s">
        <v>1</v>
      </c>
      <c r="C5" s="11" t="s">
        <v>2</v>
      </c>
      <c r="D5" s="1" t="s">
        <v>3</v>
      </c>
      <c r="E5" s="1" t="s">
        <v>4</v>
      </c>
      <c r="F5" s="17" t="s">
        <v>171</v>
      </c>
    </row>
    <row r="6" spans="1:6">
      <c r="A6">
        <v>17</v>
      </c>
      <c r="B6" s="14" t="s">
        <v>81</v>
      </c>
      <c r="C6" s="12" t="s">
        <v>82</v>
      </c>
      <c r="D6" t="s">
        <v>83</v>
      </c>
      <c r="E6">
        <v>0.14299999999999999</v>
      </c>
      <c r="F6" s="18">
        <f t="shared" ref="F6:F34" si="0">A6*E6</f>
        <v>2.4309999999999996</v>
      </c>
    </row>
    <row r="7" spans="1:6">
      <c r="A7">
        <v>6</v>
      </c>
      <c r="B7" s="14" t="s">
        <v>78</v>
      </c>
      <c r="C7" s="12" t="s">
        <v>79</v>
      </c>
      <c r="D7" t="s">
        <v>80</v>
      </c>
      <c r="E7">
        <v>0.156</v>
      </c>
      <c r="F7" s="18">
        <f t="shared" si="0"/>
        <v>0.93599999999999994</v>
      </c>
    </row>
    <row r="8" spans="1:6">
      <c r="A8" s="16">
        <v>4</v>
      </c>
      <c r="B8" s="14" t="s">
        <v>117</v>
      </c>
      <c r="C8" s="12" t="s">
        <v>118</v>
      </c>
      <c r="D8" t="s">
        <v>119</v>
      </c>
      <c r="E8">
        <v>1.5760000000000001</v>
      </c>
      <c r="F8" s="18">
        <f t="shared" si="0"/>
        <v>6.3040000000000003</v>
      </c>
    </row>
    <row r="9" spans="1:6">
      <c r="A9" s="16">
        <v>2</v>
      </c>
      <c r="B9" s="14" t="s">
        <v>111</v>
      </c>
      <c r="C9" s="12" t="s">
        <v>112</v>
      </c>
      <c r="D9" s="2" t="s">
        <v>113</v>
      </c>
      <c r="E9" s="2">
        <v>3.88</v>
      </c>
      <c r="F9" s="18">
        <f t="shared" si="0"/>
        <v>7.76</v>
      </c>
    </row>
    <row r="10" spans="1:6">
      <c r="A10" s="2">
        <v>2</v>
      </c>
      <c r="B10" s="14" t="s">
        <v>84</v>
      </c>
      <c r="C10" s="12" t="s">
        <v>85</v>
      </c>
      <c r="D10" s="2" t="s">
        <v>86</v>
      </c>
      <c r="E10" s="2">
        <v>0.68400000000000005</v>
      </c>
      <c r="F10" s="18">
        <f t="shared" si="0"/>
        <v>1.3680000000000001</v>
      </c>
    </row>
    <row r="11" spans="1:6">
      <c r="A11" s="16">
        <v>100</v>
      </c>
      <c r="B11" s="14" t="s">
        <v>11</v>
      </c>
      <c r="C11" s="12" t="s">
        <v>12</v>
      </c>
      <c r="D11" s="2" t="s">
        <v>13</v>
      </c>
      <c r="E11" s="2">
        <v>0.1003</v>
      </c>
      <c r="F11" s="18">
        <f t="shared" si="0"/>
        <v>10.029999999999999</v>
      </c>
    </row>
    <row r="12" spans="1:6">
      <c r="A12" s="3">
        <v>1</v>
      </c>
      <c r="B12" s="14" t="s">
        <v>153</v>
      </c>
      <c r="C12" s="12" t="s">
        <v>154</v>
      </c>
      <c r="D12" s="3" t="s">
        <v>71</v>
      </c>
      <c r="E12" s="3">
        <v>1.62</v>
      </c>
      <c r="F12" s="18">
        <f t="shared" si="0"/>
        <v>1.62</v>
      </c>
    </row>
    <row r="13" spans="1:6">
      <c r="A13" s="3">
        <v>0</v>
      </c>
      <c r="B13" s="14" t="s">
        <v>30</v>
      </c>
      <c r="C13" s="12" t="s">
        <v>31</v>
      </c>
      <c r="D13" s="3" t="s">
        <v>32</v>
      </c>
      <c r="E13" s="3">
        <v>2.15</v>
      </c>
      <c r="F13" s="18">
        <f t="shared" si="0"/>
        <v>0</v>
      </c>
    </row>
    <row r="14" spans="1:6">
      <c r="A14" s="3">
        <v>2</v>
      </c>
      <c r="B14" s="14" t="s">
        <v>14</v>
      </c>
      <c r="C14" s="12">
        <v>61301011821</v>
      </c>
      <c r="D14" s="3" t="s">
        <v>15</v>
      </c>
      <c r="E14" s="3">
        <v>0.65</v>
      </c>
      <c r="F14" s="18">
        <f t="shared" si="0"/>
        <v>1.3</v>
      </c>
    </row>
    <row r="15" spans="1:6">
      <c r="A15" s="3">
        <v>2</v>
      </c>
      <c r="B15" s="14" t="s">
        <v>75</v>
      </c>
      <c r="C15" s="12" t="s">
        <v>76</v>
      </c>
      <c r="D15" s="3" t="s">
        <v>77</v>
      </c>
      <c r="E15" s="3">
        <v>1.02</v>
      </c>
      <c r="F15" s="18">
        <f t="shared" si="0"/>
        <v>2.04</v>
      </c>
    </row>
    <row r="16" spans="1:6">
      <c r="A16" s="3">
        <v>1</v>
      </c>
      <c r="B16" s="14" t="s">
        <v>126</v>
      </c>
      <c r="C16" s="12" t="s">
        <v>127</v>
      </c>
      <c r="D16" s="3" t="s">
        <v>128</v>
      </c>
      <c r="E16" s="3">
        <v>0.34</v>
      </c>
      <c r="F16" s="18">
        <f t="shared" si="0"/>
        <v>0.34</v>
      </c>
    </row>
    <row r="17" spans="1:6">
      <c r="A17" s="4">
        <v>2</v>
      </c>
      <c r="B17" s="14" t="s">
        <v>33</v>
      </c>
      <c r="C17" s="12" t="s">
        <v>34</v>
      </c>
      <c r="D17" s="4" t="s">
        <v>35</v>
      </c>
      <c r="E17" s="4">
        <v>0.28999999999999998</v>
      </c>
      <c r="F17" s="18">
        <f t="shared" si="0"/>
        <v>0.57999999999999996</v>
      </c>
    </row>
    <row r="18" spans="1:6">
      <c r="A18" s="5">
        <v>2</v>
      </c>
      <c r="B18" s="14" t="s">
        <v>36</v>
      </c>
      <c r="C18" s="12" t="s">
        <v>37</v>
      </c>
      <c r="D18" s="5" t="s">
        <v>38</v>
      </c>
      <c r="E18" s="5">
        <v>0.42</v>
      </c>
      <c r="F18" s="18">
        <f t="shared" si="0"/>
        <v>0.84</v>
      </c>
    </row>
    <row r="19" spans="1:6">
      <c r="A19" s="5">
        <v>2</v>
      </c>
      <c r="B19" s="14" t="s">
        <v>16</v>
      </c>
      <c r="C19" s="12" t="s">
        <v>17</v>
      </c>
      <c r="D19" s="5" t="s">
        <v>18</v>
      </c>
      <c r="E19" s="5">
        <v>0.79</v>
      </c>
      <c r="F19" s="18">
        <f t="shared" si="0"/>
        <v>1.58</v>
      </c>
    </row>
    <row r="20" spans="1:6">
      <c r="A20" s="5">
        <v>4</v>
      </c>
      <c r="B20" s="14" t="s">
        <v>93</v>
      </c>
      <c r="C20" s="12" t="s">
        <v>94</v>
      </c>
      <c r="D20" s="5" t="s">
        <v>95</v>
      </c>
      <c r="E20" s="5">
        <v>0.161</v>
      </c>
      <c r="F20" s="18">
        <f t="shared" si="0"/>
        <v>0.64400000000000002</v>
      </c>
    </row>
    <row r="21" spans="1:6">
      <c r="A21" s="6">
        <v>3</v>
      </c>
      <c r="B21" s="14" t="s">
        <v>96</v>
      </c>
      <c r="C21" s="12" t="s">
        <v>97</v>
      </c>
      <c r="D21" s="6" t="s">
        <v>98</v>
      </c>
      <c r="E21" s="6">
        <v>0.22600000000000001</v>
      </c>
      <c r="F21" s="18">
        <f t="shared" si="0"/>
        <v>0.67800000000000005</v>
      </c>
    </row>
    <row r="22" spans="1:6">
      <c r="A22" s="6">
        <v>1</v>
      </c>
      <c r="B22" s="14" t="s">
        <v>8</v>
      </c>
      <c r="C22" s="12" t="s">
        <v>9</v>
      </c>
      <c r="D22" s="6" t="s">
        <v>10</v>
      </c>
      <c r="E22" s="6">
        <v>0.28000000000000003</v>
      </c>
      <c r="F22" s="18">
        <f t="shared" si="0"/>
        <v>0.28000000000000003</v>
      </c>
    </row>
    <row r="23" spans="1:6">
      <c r="A23" s="6">
        <v>1</v>
      </c>
      <c r="B23" s="14" t="s">
        <v>56</v>
      </c>
      <c r="C23" s="12" t="s">
        <v>57</v>
      </c>
      <c r="D23" s="6" t="s">
        <v>58</v>
      </c>
      <c r="E23" s="6">
        <v>0.37</v>
      </c>
      <c r="F23" s="18">
        <f t="shared" si="0"/>
        <v>0.37</v>
      </c>
    </row>
    <row r="24" spans="1:6">
      <c r="A24" s="6">
        <v>2</v>
      </c>
      <c r="B24" s="14" t="s">
        <v>59</v>
      </c>
      <c r="C24" s="12" t="s">
        <v>60</v>
      </c>
      <c r="D24" s="6" t="s">
        <v>61</v>
      </c>
      <c r="E24" s="6">
        <v>0.43</v>
      </c>
      <c r="F24" s="18">
        <f t="shared" si="0"/>
        <v>0.86</v>
      </c>
    </row>
    <row r="25" spans="1:6">
      <c r="A25" s="7">
        <v>2</v>
      </c>
      <c r="B25" s="14" t="s">
        <v>22</v>
      </c>
      <c r="C25" s="12" t="s">
        <v>23</v>
      </c>
      <c r="D25" s="7" t="s">
        <v>24</v>
      </c>
      <c r="E25" s="7">
        <v>0.55000000000000004</v>
      </c>
      <c r="F25" s="18">
        <f t="shared" si="0"/>
        <v>1.1000000000000001</v>
      </c>
    </row>
    <row r="26" spans="1:6" s="10" customFormat="1">
      <c r="A26" s="10">
        <v>4</v>
      </c>
      <c r="B26" s="14" t="s">
        <v>214</v>
      </c>
      <c r="C26" s="12" t="s">
        <v>215</v>
      </c>
      <c r="D26" s="10" t="s">
        <v>216</v>
      </c>
      <c r="E26" s="10">
        <v>0</v>
      </c>
      <c r="F26" s="18">
        <f t="shared" ref="F26" si="1">A26*E26</f>
        <v>0</v>
      </c>
    </row>
    <row r="27" spans="1:6">
      <c r="A27" s="7">
        <v>3</v>
      </c>
      <c r="B27" s="14" t="s">
        <v>120</v>
      </c>
      <c r="C27" s="12" t="s">
        <v>121</v>
      </c>
      <c r="D27" s="7" t="s">
        <v>122</v>
      </c>
      <c r="E27" s="7">
        <v>0.183</v>
      </c>
      <c r="F27" s="18">
        <f t="shared" si="0"/>
        <v>0.54899999999999993</v>
      </c>
    </row>
    <row r="28" spans="1:6">
      <c r="A28" s="7">
        <v>1</v>
      </c>
      <c r="B28" s="14" t="s">
        <v>5</v>
      </c>
      <c r="C28" s="12" t="s">
        <v>6</v>
      </c>
      <c r="D28" s="7" t="s">
        <v>7</v>
      </c>
      <c r="E28" s="7">
        <v>0.2</v>
      </c>
      <c r="F28" s="18">
        <f t="shared" si="0"/>
        <v>0.2</v>
      </c>
    </row>
    <row r="29" spans="1:6">
      <c r="A29" s="7">
        <v>2</v>
      </c>
      <c r="B29" s="14" t="s">
        <v>39</v>
      </c>
      <c r="C29" s="12" t="s">
        <v>40</v>
      </c>
      <c r="D29" s="7" t="s">
        <v>41</v>
      </c>
      <c r="E29" s="7">
        <v>0.28999999999999998</v>
      </c>
      <c r="F29" s="18">
        <f t="shared" si="0"/>
        <v>0.57999999999999996</v>
      </c>
    </row>
    <row r="30" spans="1:6">
      <c r="A30" s="7">
        <v>2</v>
      </c>
      <c r="B30" s="14" t="s">
        <v>25</v>
      </c>
      <c r="C30" s="12" t="s">
        <v>26</v>
      </c>
      <c r="D30" s="7" t="s">
        <v>27</v>
      </c>
      <c r="E30" s="7">
        <v>0.39</v>
      </c>
      <c r="F30" s="18">
        <f t="shared" si="0"/>
        <v>0.78</v>
      </c>
    </row>
    <row r="31" spans="1:6">
      <c r="A31" s="7">
        <v>1</v>
      </c>
      <c r="B31" s="14" t="s">
        <v>45</v>
      </c>
      <c r="C31" s="12" t="s">
        <v>46</v>
      </c>
      <c r="D31" s="7" t="s">
        <v>47</v>
      </c>
      <c r="E31" s="7">
        <v>0.6</v>
      </c>
      <c r="F31" s="18">
        <f t="shared" si="0"/>
        <v>0.6</v>
      </c>
    </row>
    <row r="32" spans="1:6">
      <c r="A32" s="7">
        <v>1</v>
      </c>
      <c r="B32" s="14" t="s">
        <v>135</v>
      </c>
      <c r="C32" s="12" t="s">
        <v>136</v>
      </c>
      <c r="D32" s="7" t="s">
        <v>137</v>
      </c>
      <c r="E32" s="7">
        <v>0.36</v>
      </c>
      <c r="F32" s="18">
        <f t="shared" si="0"/>
        <v>0.36</v>
      </c>
    </row>
    <row r="33" spans="1:6">
      <c r="A33" s="8">
        <v>1</v>
      </c>
      <c r="B33" s="14" t="s">
        <v>138</v>
      </c>
      <c r="C33" s="12" t="s">
        <v>139</v>
      </c>
      <c r="D33" s="8" t="s">
        <v>140</v>
      </c>
      <c r="E33" s="8">
        <v>0.39</v>
      </c>
      <c r="F33" s="18">
        <f t="shared" si="0"/>
        <v>0.39</v>
      </c>
    </row>
    <row r="34" spans="1:6">
      <c r="A34" s="8">
        <v>1</v>
      </c>
      <c r="B34" s="14" t="s">
        <v>132</v>
      </c>
      <c r="C34" s="12" t="s">
        <v>133</v>
      </c>
      <c r="D34" s="8" t="s">
        <v>134</v>
      </c>
      <c r="E34" s="8">
        <v>1.02</v>
      </c>
      <c r="F34" s="18">
        <f t="shared" si="0"/>
        <v>1.02</v>
      </c>
    </row>
    <row r="35" spans="1:6">
      <c r="A35" s="8">
        <v>1</v>
      </c>
      <c r="B35" s="14" t="s">
        <v>129</v>
      </c>
      <c r="C35" s="12" t="s">
        <v>130</v>
      </c>
      <c r="D35" s="8" t="s">
        <v>131</v>
      </c>
      <c r="E35" s="8">
        <v>1.04</v>
      </c>
      <c r="F35" s="18">
        <f t="shared" ref="F35:F58" si="2">A35*E35</f>
        <v>1.04</v>
      </c>
    </row>
    <row r="36" spans="1:6">
      <c r="A36" s="8">
        <v>1</v>
      </c>
      <c r="B36" s="14" t="s">
        <v>114</v>
      </c>
      <c r="C36" s="12" t="s">
        <v>115</v>
      </c>
      <c r="D36" s="8" t="s">
        <v>116</v>
      </c>
      <c r="E36" s="8">
        <v>4.3999999999999997E-2</v>
      </c>
      <c r="F36" s="18">
        <f t="shared" si="2"/>
        <v>4.3999999999999997E-2</v>
      </c>
    </row>
    <row r="37" spans="1:6">
      <c r="A37" s="8">
        <v>50</v>
      </c>
      <c r="B37" s="14" t="s">
        <v>48</v>
      </c>
      <c r="C37" s="12" t="s">
        <v>49</v>
      </c>
      <c r="D37" s="8" t="s">
        <v>50</v>
      </c>
      <c r="E37" s="8">
        <v>7.9799999999999996E-2</v>
      </c>
      <c r="F37" s="18">
        <f t="shared" si="2"/>
        <v>3.9899999999999998</v>
      </c>
    </row>
    <row r="38" spans="1:6">
      <c r="A38" s="8">
        <v>1</v>
      </c>
      <c r="B38" s="14" t="s">
        <v>144</v>
      </c>
      <c r="C38" s="12" t="s">
        <v>145</v>
      </c>
      <c r="D38" s="8" t="s">
        <v>146</v>
      </c>
      <c r="E38" s="8">
        <v>6.87</v>
      </c>
      <c r="F38" s="18">
        <f t="shared" si="2"/>
        <v>6.87</v>
      </c>
    </row>
    <row r="39" spans="1:6">
      <c r="A39" s="8">
        <v>1</v>
      </c>
      <c r="B39" s="14" t="s">
        <v>147</v>
      </c>
      <c r="C39" s="12" t="s">
        <v>148</v>
      </c>
      <c r="D39" s="8" t="s">
        <v>149</v>
      </c>
      <c r="E39" s="8">
        <v>2.7</v>
      </c>
      <c r="F39" s="18">
        <f t="shared" si="2"/>
        <v>2.7</v>
      </c>
    </row>
    <row r="40" spans="1:6">
      <c r="A40" s="8">
        <v>1</v>
      </c>
      <c r="B40" s="14" t="s">
        <v>150</v>
      </c>
      <c r="C40" s="12" t="s">
        <v>151</v>
      </c>
      <c r="D40" s="8" t="s">
        <v>152</v>
      </c>
      <c r="E40" s="8">
        <v>1.52</v>
      </c>
      <c r="F40" s="18">
        <f t="shared" si="2"/>
        <v>1.52</v>
      </c>
    </row>
    <row r="41" spans="1:6">
      <c r="A41" s="8">
        <v>1</v>
      </c>
      <c r="B41" s="14" t="s">
        <v>19</v>
      </c>
      <c r="C41" s="12" t="s">
        <v>20</v>
      </c>
      <c r="D41" s="8" t="s">
        <v>21</v>
      </c>
      <c r="E41" s="8">
        <v>1.47</v>
      </c>
      <c r="F41" s="18">
        <f t="shared" si="2"/>
        <v>1.47</v>
      </c>
    </row>
    <row r="42" spans="1:6">
      <c r="A42" s="8">
        <v>1</v>
      </c>
      <c r="B42" s="14" t="s">
        <v>99</v>
      </c>
      <c r="C42" s="12" t="s">
        <v>100</v>
      </c>
      <c r="D42" s="8" t="s">
        <v>101</v>
      </c>
      <c r="E42" s="8">
        <v>3.26</v>
      </c>
      <c r="F42" s="18">
        <f t="shared" si="2"/>
        <v>3.26</v>
      </c>
    </row>
    <row r="43" spans="1:6">
      <c r="A43" s="9">
        <v>1</v>
      </c>
      <c r="B43" s="14" t="s">
        <v>87</v>
      </c>
      <c r="C43" s="12" t="s">
        <v>88</v>
      </c>
      <c r="D43" s="9" t="s">
        <v>89</v>
      </c>
      <c r="E43" s="9">
        <v>0.45</v>
      </c>
      <c r="F43" s="18">
        <f t="shared" si="2"/>
        <v>0.45</v>
      </c>
    </row>
    <row r="44" spans="1:6">
      <c r="A44" s="9">
        <v>1</v>
      </c>
      <c r="B44" s="14" t="s">
        <v>62</v>
      </c>
      <c r="C44" s="12" t="s">
        <v>63</v>
      </c>
      <c r="D44" s="9" t="s">
        <v>64</v>
      </c>
      <c r="E44" s="9">
        <v>0.37</v>
      </c>
      <c r="F44" s="18">
        <f t="shared" si="2"/>
        <v>0.37</v>
      </c>
    </row>
    <row r="45" spans="1:6">
      <c r="A45" s="9">
        <v>50</v>
      </c>
      <c r="B45" s="14" t="s">
        <v>51</v>
      </c>
      <c r="C45" s="12" t="s">
        <v>52</v>
      </c>
      <c r="D45" s="9" t="s">
        <v>53</v>
      </c>
      <c r="E45" s="9">
        <v>6.8400000000000002E-2</v>
      </c>
      <c r="F45" s="18">
        <f t="shared" si="2"/>
        <v>3.42</v>
      </c>
    </row>
    <row r="46" spans="1:6">
      <c r="A46" s="9">
        <v>1</v>
      </c>
      <c r="B46" s="14" t="s">
        <v>65</v>
      </c>
      <c r="C46" s="12" t="s">
        <v>66</v>
      </c>
      <c r="D46" s="9" t="s">
        <v>67</v>
      </c>
      <c r="E46" s="9">
        <v>14.96</v>
      </c>
      <c r="F46" s="18">
        <f t="shared" si="2"/>
        <v>14.96</v>
      </c>
    </row>
    <row r="47" spans="1:6">
      <c r="A47" s="9">
        <v>1</v>
      </c>
      <c r="B47" s="14" t="s">
        <v>102</v>
      </c>
      <c r="C47" s="12" t="s">
        <v>103</v>
      </c>
      <c r="D47" s="9" t="s">
        <v>104</v>
      </c>
      <c r="E47" s="9">
        <v>0.39</v>
      </c>
      <c r="F47" s="18">
        <f t="shared" si="2"/>
        <v>0.39</v>
      </c>
    </row>
    <row r="48" spans="1:6">
      <c r="A48" s="9">
        <v>3</v>
      </c>
      <c r="B48" s="14" t="s">
        <v>90</v>
      </c>
      <c r="C48" s="12" t="s">
        <v>91</v>
      </c>
      <c r="D48" s="9" t="s">
        <v>92</v>
      </c>
      <c r="E48" s="9">
        <v>0.85</v>
      </c>
      <c r="F48" s="18">
        <f t="shared" si="2"/>
        <v>2.5499999999999998</v>
      </c>
    </row>
    <row r="49" spans="1:6">
      <c r="A49" s="9">
        <v>1</v>
      </c>
      <c r="B49" s="14" t="s">
        <v>108</v>
      </c>
      <c r="C49" s="12" t="s">
        <v>109</v>
      </c>
      <c r="D49" s="9" t="s">
        <v>110</v>
      </c>
      <c r="E49" s="9">
        <v>1.53</v>
      </c>
      <c r="F49" s="18">
        <f t="shared" si="2"/>
        <v>1.53</v>
      </c>
    </row>
    <row r="50" spans="1:6">
      <c r="A50" s="9">
        <v>1</v>
      </c>
      <c r="B50" s="14" t="s">
        <v>28</v>
      </c>
      <c r="C50" s="12">
        <v>6302010</v>
      </c>
      <c r="D50" s="9" t="s">
        <v>29</v>
      </c>
      <c r="E50" s="9">
        <v>4.05</v>
      </c>
      <c r="F50" s="18">
        <f t="shared" si="2"/>
        <v>4.05</v>
      </c>
    </row>
    <row r="51" spans="1:6">
      <c r="A51" s="9">
        <v>1</v>
      </c>
      <c r="B51" s="14" t="s">
        <v>68</v>
      </c>
      <c r="C51" s="12" t="s">
        <v>69</v>
      </c>
      <c r="D51" s="9" t="s">
        <v>70</v>
      </c>
      <c r="E51" s="9">
        <v>11</v>
      </c>
      <c r="F51" s="18">
        <f t="shared" si="2"/>
        <v>11</v>
      </c>
    </row>
    <row r="52" spans="1:6">
      <c r="A52" s="10">
        <v>4</v>
      </c>
      <c r="B52" s="14" t="s">
        <v>123</v>
      </c>
      <c r="C52" s="12" t="s">
        <v>124</v>
      </c>
      <c r="D52" s="10" t="s">
        <v>125</v>
      </c>
      <c r="E52" s="10">
        <v>8.2000000000000003E-2</v>
      </c>
      <c r="F52" s="18">
        <f t="shared" si="2"/>
        <v>0.32800000000000001</v>
      </c>
    </row>
    <row r="53" spans="1:6">
      <c r="A53" s="10">
        <v>6</v>
      </c>
      <c r="B53" s="14" t="s">
        <v>105</v>
      </c>
      <c r="C53" s="12" t="s">
        <v>106</v>
      </c>
      <c r="D53" s="10" t="s">
        <v>107</v>
      </c>
      <c r="E53" s="10">
        <v>3.5999999999999997E-2</v>
      </c>
      <c r="F53" s="18">
        <f t="shared" si="2"/>
        <v>0.21599999999999997</v>
      </c>
    </row>
    <row r="54" spans="1:6">
      <c r="A54" s="10">
        <v>1</v>
      </c>
      <c r="B54" s="14" t="s">
        <v>42</v>
      </c>
      <c r="C54" s="12" t="s">
        <v>43</v>
      </c>
      <c r="D54" s="10" t="s">
        <v>44</v>
      </c>
      <c r="E54" s="10">
        <v>1.4</v>
      </c>
      <c r="F54" s="18">
        <f t="shared" si="2"/>
        <v>1.4</v>
      </c>
    </row>
    <row r="55" spans="1:6">
      <c r="A55" s="10">
        <v>1</v>
      </c>
      <c r="B55" s="14" t="s">
        <v>155</v>
      </c>
      <c r="C55" s="12" t="s">
        <v>156</v>
      </c>
      <c r="D55" s="10" t="s">
        <v>157</v>
      </c>
      <c r="E55" s="10">
        <v>0.77</v>
      </c>
      <c r="F55" s="18">
        <f t="shared" si="2"/>
        <v>0.77</v>
      </c>
    </row>
    <row r="56" spans="1:6">
      <c r="A56" s="10">
        <v>1</v>
      </c>
      <c r="B56" s="14" t="s">
        <v>141</v>
      </c>
      <c r="C56" s="12" t="s">
        <v>142</v>
      </c>
      <c r="D56" s="10" t="s">
        <v>143</v>
      </c>
      <c r="E56" s="10">
        <v>4.59</v>
      </c>
      <c r="F56" s="18">
        <f t="shared" si="2"/>
        <v>4.59</v>
      </c>
    </row>
    <row r="57" spans="1:6">
      <c r="A57" s="10">
        <v>2</v>
      </c>
      <c r="B57" s="14" t="s">
        <v>72</v>
      </c>
      <c r="C57" s="12" t="s">
        <v>73</v>
      </c>
      <c r="D57" s="10" t="s">
        <v>74</v>
      </c>
      <c r="E57" s="10">
        <v>1.19</v>
      </c>
      <c r="F57" s="18">
        <f t="shared" si="2"/>
        <v>2.38</v>
      </c>
    </row>
    <row r="58" spans="1:6">
      <c r="A58" s="10">
        <v>1</v>
      </c>
      <c r="B58" s="14" t="s">
        <v>54</v>
      </c>
      <c r="C58" s="12">
        <v>356</v>
      </c>
      <c r="D58" s="10" t="s">
        <v>55</v>
      </c>
      <c r="E58" s="10">
        <v>1.25</v>
      </c>
      <c r="F58" s="18">
        <f t="shared" si="2"/>
        <v>1.25</v>
      </c>
    </row>
    <row r="60" spans="1:6">
      <c r="F60" s="15">
        <f>SUM(F6:F58)</f>
        <v>116.08800000000001</v>
      </c>
    </row>
    <row r="61" spans="1:6">
      <c r="B61" s="20" t="s">
        <v>169</v>
      </c>
    </row>
    <row r="62" spans="1:6" s="10" customFormat="1">
      <c r="A62" s="10">
        <v>1</v>
      </c>
      <c r="B62" s="19" t="s">
        <v>198</v>
      </c>
      <c r="C62" s="12"/>
      <c r="F62" s="18">
        <v>20</v>
      </c>
    </row>
    <row r="63" spans="1:6">
      <c r="A63">
        <v>1</v>
      </c>
      <c r="B63" s="19" t="s">
        <v>170</v>
      </c>
    </row>
    <row r="64" spans="1:6">
      <c r="B64" s="19" t="s">
        <v>158</v>
      </c>
    </row>
    <row r="65" spans="1:6">
      <c r="B65" s="19" t="s">
        <v>163</v>
      </c>
    </row>
    <row r="66" spans="1:6">
      <c r="A66">
        <v>1</v>
      </c>
      <c r="B66" s="19" t="s">
        <v>188</v>
      </c>
      <c r="D66" t="s">
        <v>185</v>
      </c>
      <c r="F66" s="18">
        <v>22</v>
      </c>
    </row>
    <row r="67" spans="1:6" s="10" customFormat="1">
      <c r="A67" s="10">
        <v>1</v>
      </c>
      <c r="B67" s="19" t="s">
        <v>172</v>
      </c>
      <c r="C67" s="12"/>
      <c r="D67" s="10" t="s">
        <v>174</v>
      </c>
      <c r="F67" s="18">
        <v>11</v>
      </c>
    </row>
    <row r="68" spans="1:6">
      <c r="A68">
        <v>1</v>
      </c>
      <c r="B68" s="19" t="s">
        <v>187</v>
      </c>
      <c r="D68" t="s">
        <v>186</v>
      </c>
      <c r="F68" s="18">
        <v>22</v>
      </c>
    </row>
    <row r="69" spans="1:6">
      <c r="A69">
        <v>1</v>
      </c>
      <c r="B69" s="19" t="s">
        <v>168</v>
      </c>
      <c r="D69" t="s">
        <v>217</v>
      </c>
      <c r="F69" s="18">
        <v>99</v>
      </c>
    </row>
    <row r="70" spans="1:6" s="10" customFormat="1">
      <c r="B70" s="19" t="s">
        <v>194</v>
      </c>
      <c r="C70" s="12"/>
      <c r="D70" s="10" t="s">
        <v>195</v>
      </c>
      <c r="F70" s="18">
        <v>14</v>
      </c>
    </row>
    <row r="71" spans="1:6">
      <c r="A71">
        <v>1</v>
      </c>
      <c r="B71" s="19" t="s">
        <v>193</v>
      </c>
      <c r="D71" t="s">
        <v>192</v>
      </c>
      <c r="F71" s="18">
        <v>25</v>
      </c>
    </row>
    <row r="72" spans="1:6">
      <c r="A72">
        <v>1</v>
      </c>
      <c r="B72" s="19" t="s">
        <v>160</v>
      </c>
    </row>
    <row r="73" spans="1:6">
      <c r="A73">
        <v>1</v>
      </c>
      <c r="B73" s="19" t="s">
        <v>161</v>
      </c>
    </row>
    <row r="74" spans="1:6">
      <c r="B74" s="19" t="s">
        <v>162</v>
      </c>
    </row>
    <row r="75" spans="1:6">
      <c r="A75">
        <v>1</v>
      </c>
      <c r="B75" s="19" t="s">
        <v>218</v>
      </c>
    </row>
    <row r="76" spans="1:6">
      <c r="A76">
        <v>2</v>
      </c>
      <c r="B76" s="19" t="s">
        <v>219</v>
      </c>
    </row>
    <row r="77" spans="1:6" s="10" customFormat="1">
      <c r="A77" s="10">
        <v>2</v>
      </c>
      <c r="B77" s="19" t="s">
        <v>178</v>
      </c>
      <c r="C77" s="12"/>
      <c r="F77" s="18"/>
    </row>
    <row r="78" spans="1:6">
      <c r="A78" s="10">
        <v>1</v>
      </c>
      <c r="B78" s="19" t="s">
        <v>220</v>
      </c>
    </row>
    <row r="79" spans="1:6" s="10" customFormat="1">
      <c r="A79" s="10">
        <v>1</v>
      </c>
      <c r="B79" s="19" t="s">
        <v>189</v>
      </c>
      <c r="C79" s="12"/>
      <c r="D79" s="10" t="s">
        <v>175</v>
      </c>
      <c r="F79" s="18">
        <v>8</v>
      </c>
    </row>
    <row r="80" spans="1:6">
      <c r="A80" s="10">
        <v>1</v>
      </c>
      <c r="B80" s="19" t="s">
        <v>176</v>
      </c>
      <c r="D80" t="s">
        <v>177</v>
      </c>
      <c r="F80" s="18">
        <v>23</v>
      </c>
    </row>
    <row r="81" spans="1:6" s="10" customFormat="1">
      <c r="A81" s="10">
        <v>1</v>
      </c>
      <c r="B81" s="19" t="s">
        <v>180</v>
      </c>
      <c r="C81" s="12"/>
      <c r="D81" s="10" t="s">
        <v>179</v>
      </c>
      <c r="F81" s="18">
        <v>13</v>
      </c>
    </row>
    <row r="82" spans="1:6" s="10" customFormat="1">
      <c r="A82" s="10">
        <v>5</v>
      </c>
      <c r="B82" s="19" t="s">
        <v>221</v>
      </c>
      <c r="C82" s="12"/>
      <c r="D82" s="10" t="s">
        <v>183</v>
      </c>
      <c r="F82" s="17" t="s">
        <v>184</v>
      </c>
    </row>
    <row r="83" spans="1:6" s="10" customFormat="1">
      <c r="A83" s="10">
        <v>2</v>
      </c>
      <c r="B83" s="19" t="s">
        <v>200</v>
      </c>
      <c r="C83" s="12"/>
      <c r="D83" s="10" t="s">
        <v>191</v>
      </c>
      <c r="F83" s="17">
        <v>13</v>
      </c>
    </row>
    <row r="84" spans="1:6" s="10" customFormat="1">
      <c r="A84" s="10">
        <v>1</v>
      </c>
      <c r="B84" s="19" t="s">
        <v>222</v>
      </c>
      <c r="C84" s="12"/>
      <c r="D84" s="10" t="s">
        <v>199</v>
      </c>
      <c r="F84" s="17">
        <v>23</v>
      </c>
    </row>
    <row r="85" spans="1:6" s="10" customFormat="1">
      <c r="A85" s="10">
        <v>1</v>
      </c>
      <c r="B85" s="19" t="s">
        <v>225</v>
      </c>
      <c r="C85" s="12"/>
      <c r="D85" s="10" t="s">
        <v>224</v>
      </c>
      <c r="F85" s="17">
        <v>11</v>
      </c>
    </row>
    <row r="87" spans="1:6">
      <c r="B87" s="20" t="s">
        <v>208</v>
      </c>
    </row>
    <row r="88" spans="1:6">
      <c r="B88" s="19" t="s">
        <v>159</v>
      </c>
    </row>
    <row r="89" spans="1:6">
      <c r="B89" s="19" t="s">
        <v>209</v>
      </c>
    </row>
    <row r="90" spans="1:6">
      <c r="B90" s="19" t="s">
        <v>210</v>
      </c>
      <c r="D90" t="s">
        <v>181</v>
      </c>
      <c r="F90" s="18">
        <v>6.5</v>
      </c>
    </row>
    <row r="91" spans="1:6" s="10" customFormat="1">
      <c r="B91" s="19" t="s">
        <v>182</v>
      </c>
      <c r="C91" s="12"/>
      <c r="D91" s="10" t="s">
        <v>190</v>
      </c>
      <c r="E91" s="16"/>
      <c r="F91" s="18">
        <v>6.5</v>
      </c>
    </row>
    <row r="92" spans="1:6">
      <c r="B92" s="19" t="s">
        <v>201</v>
      </c>
    </row>
    <row r="93" spans="1:6">
      <c r="B93" s="19" t="s">
        <v>164</v>
      </c>
    </row>
    <row r="94" spans="1:6">
      <c r="B94" s="19" t="s">
        <v>165</v>
      </c>
    </row>
    <row r="95" spans="1:6">
      <c r="B95" s="19" t="s">
        <v>211</v>
      </c>
    </row>
    <row r="96" spans="1:6">
      <c r="A96">
        <v>1</v>
      </c>
      <c r="B96" s="19" t="s">
        <v>166</v>
      </c>
    </row>
    <row r="97" spans="1:6">
      <c r="A97">
        <v>2</v>
      </c>
      <c r="B97" s="19" t="s">
        <v>205</v>
      </c>
      <c r="F97" s="18">
        <v>80</v>
      </c>
    </row>
    <row r="98" spans="1:6">
      <c r="B98" s="19" t="s">
        <v>204</v>
      </c>
      <c r="D98" t="s">
        <v>173</v>
      </c>
      <c r="F98" s="18">
        <v>16</v>
      </c>
    </row>
    <row r="99" spans="1:6">
      <c r="B99" s="19" t="s">
        <v>167</v>
      </c>
    </row>
    <row r="100" spans="1:6">
      <c r="A100">
        <v>1</v>
      </c>
      <c r="B100" s="19" t="s">
        <v>213</v>
      </c>
    </row>
    <row r="101" spans="1:6">
      <c r="B101" s="19" t="s">
        <v>212</v>
      </c>
    </row>
    <row r="102" spans="1:6">
      <c r="B102" s="19" t="s">
        <v>202</v>
      </c>
    </row>
    <row r="103" spans="1:6">
      <c r="B103" s="19" t="s">
        <v>203</v>
      </c>
    </row>
    <row r="104" spans="1:6" s="10" customFormat="1">
      <c r="B104" s="19" t="s">
        <v>206</v>
      </c>
      <c r="C104" s="12"/>
      <c r="F104" s="18">
        <v>90</v>
      </c>
    </row>
    <row r="105" spans="1:6" s="10" customFormat="1">
      <c r="B105" s="19"/>
      <c r="C105" s="12"/>
      <c r="F105" s="18"/>
    </row>
    <row r="106" spans="1:6" s="10" customFormat="1">
      <c r="B106" s="19"/>
      <c r="C106" s="12"/>
      <c r="F106" s="18"/>
    </row>
    <row r="107" spans="1:6">
      <c r="D107" s="22" t="s">
        <v>197</v>
      </c>
      <c r="F107" s="23">
        <f>SUM(F60:F103)</f>
        <v>529.08799999999997</v>
      </c>
    </row>
  </sheetData>
  <sortState xmlns:xlrd2="http://schemas.microsoft.com/office/spreadsheetml/2017/richdata2" ref="A6:H114">
    <sortCondition ref="D6:D114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Mike Lewis</cp:lastModifiedBy>
  <dcterms:created xsi:type="dcterms:W3CDTF">2019-05-22T21:01:29Z</dcterms:created>
  <dcterms:modified xsi:type="dcterms:W3CDTF">2019-12-08T18:26:28Z</dcterms:modified>
</cp:coreProperties>
</file>